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activeTab="4"/>
  </bookViews>
  <sheets>
    <sheet name="Tabelle2" sheetId="1" r:id="rId1"/>
    <sheet name="Tabelle3" sheetId="2" r:id="rId2"/>
    <sheet name="Tabelle1" sheetId="3" r:id="rId3"/>
    <sheet name="Tabelle4" sheetId="4" r:id="rId4"/>
    <sheet name="Veranstaltungen" sheetId="5" r:id="rId5"/>
  </sheets>
  <definedNames>
    <definedName name="_xlnm.Print_Area" localSheetId="4">'Veranstaltungen'!$A$1:$M$44</definedName>
    <definedName name="Veranstaltungen">'Veranstaltungen'!$A$1:$K$28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<sst xmlns="http://schemas.openxmlformats.org/spreadsheetml/2006/main" count="347" uniqueCount="135">
  <si>
    <t>Datum-von</t>
  </si>
  <si>
    <t>Datum-bis</t>
  </si>
  <si>
    <t>Ausgangshafen</t>
  </si>
  <si>
    <t>Zielhafen</t>
  </si>
  <si>
    <t>Skipper</t>
  </si>
  <si>
    <t>Revier</t>
  </si>
  <si>
    <t>Schiffstyp</t>
  </si>
  <si>
    <t>Schiffsname</t>
  </si>
  <si>
    <t>Eigner</t>
  </si>
  <si>
    <t>Crew-Anzahl</t>
  </si>
  <si>
    <t>Seemeilen</t>
  </si>
  <si>
    <t>Bandol</t>
  </si>
  <si>
    <t>Martin Rothfuss</t>
  </si>
  <si>
    <t>Cote d'Azur</t>
  </si>
  <si>
    <t>SUN FIZZ 40</t>
  </si>
  <si>
    <t>Kithira II</t>
  </si>
  <si>
    <t>Locasail</t>
  </si>
  <si>
    <t>Punat/Krk</t>
  </si>
  <si>
    <t>Jugoslawische Adria,Kornaten</t>
  </si>
  <si>
    <t>Bavaria 1060</t>
  </si>
  <si>
    <t>Seeadler</t>
  </si>
  <si>
    <t>Helgoländer Yachtclu</t>
  </si>
  <si>
    <t>La Grande Motte</t>
  </si>
  <si>
    <t>Golfe du Lion, Nordspanien</t>
  </si>
  <si>
    <t>SUN LEGENDE 41</t>
  </si>
  <si>
    <t>Eole W</t>
  </si>
  <si>
    <t>Les Croisières Eole</t>
  </si>
  <si>
    <t>Portoferraio</t>
  </si>
  <si>
    <t>Elba, E-Korsika</t>
  </si>
  <si>
    <t>Comet 420</t>
  </si>
  <si>
    <t>Desirée</t>
  </si>
  <si>
    <t>Segelclub Elba</t>
  </si>
  <si>
    <t>Kemer</t>
  </si>
  <si>
    <t>Marmaris</t>
  </si>
  <si>
    <t>Türkische Riviera</t>
  </si>
  <si>
    <t>Espace 1100</t>
  </si>
  <si>
    <t>Dardanella</t>
  </si>
  <si>
    <t>SUN CHARTER</t>
  </si>
  <si>
    <t>Bodrum</t>
  </si>
  <si>
    <t>Türkische Ägäis</t>
  </si>
  <si>
    <t>Comet 460</t>
  </si>
  <si>
    <t>Atlantis 12</t>
  </si>
  <si>
    <t>Sarres-Schockemühle</t>
  </si>
  <si>
    <t>Icmeler</t>
  </si>
  <si>
    <t>Türkische Riviera/Ägäis</t>
  </si>
  <si>
    <t>Bavaria 30</t>
  </si>
  <si>
    <t>Seevogel</t>
  </si>
  <si>
    <t>Cosmos Yachting</t>
  </si>
  <si>
    <t>SUN KISS 47</t>
  </si>
  <si>
    <t>Sweet Sue</t>
  </si>
  <si>
    <t>Maccinaggio</t>
  </si>
  <si>
    <t>Ajaccio</t>
  </si>
  <si>
    <t>Elba/W-/E-Korsika</t>
  </si>
  <si>
    <t>First 41 S5</t>
  </si>
  <si>
    <t>Petrel</t>
  </si>
  <si>
    <t>Cap Corse Voile</t>
  </si>
  <si>
    <t>Elba/E-Korsika</t>
  </si>
  <si>
    <t>Blue Bird</t>
  </si>
  <si>
    <t>Tiger Rag</t>
  </si>
  <si>
    <t>Martin rothfuss</t>
  </si>
  <si>
    <t>SUN ODYSSEY 44</t>
  </si>
  <si>
    <t>Giulia</t>
  </si>
  <si>
    <t>Türk. Riviera/Ägäis</t>
  </si>
  <si>
    <t>Georgia</t>
  </si>
  <si>
    <t>SUN ODYSSEY 51</t>
  </si>
  <si>
    <t>New Baby</t>
  </si>
  <si>
    <t>Karacasögüt</t>
  </si>
  <si>
    <t>SUN ODYSSEY 47</t>
  </si>
  <si>
    <t>Happy Families</t>
  </si>
  <si>
    <t>SUN ODYSSEY 45.1</t>
  </si>
  <si>
    <t>SUNNY SIDE</t>
  </si>
  <si>
    <t>Funny Valentine</t>
  </si>
  <si>
    <t>Elba</t>
  </si>
  <si>
    <t>Marsh Harbour</t>
  </si>
  <si>
    <t>Bahamas</t>
  </si>
  <si>
    <t>Hunter 43</t>
  </si>
  <si>
    <t>Leo John</t>
  </si>
  <si>
    <t>SUNSAIL</t>
  </si>
  <si>
    <t>Tenderly</t>
  </si>
  <si>
    <t>Cesme</t>
  </si>
  <si>
    <t>Bavaria 46</t>
  </si>
  <si>
    <t>Black Bird</t>
  </si>
  <si>
    <t>Franken&amp;Meer</t>
  </si>
  <si>
    <t>Palma de Mallorca</t>
  </si>
  <si>
    <t>Balearen</t>
  </si>
  <si>
    <t>SUN ODYSSEY 52.2</t>
  </si>
  <si>
    <t>Southern Sunset</t>
  </si>
  <si>
    <t>Sunny Side</t>
  </si>
  <si>
    <t>Summe - Seemeilen</t>
  </si>
  <si>
    <t>Ergebnis</t>
  </si>
  <si>
    <t>(Alle)</t>
  </si>
  <si>
    <t>Daten</t>
  </si>
  <si>
    <t>Anzahl - Crew-Anzahl</t>
  </si>
  <si>
    <t>Gesamt: Summe - Seemeilen</t>
  </si>
  <si>
    <t>Gesamt: Anzahl - Crew-Anzahl</t>
  </si>
  <si>
    <t>SUN ODYSSEY 43</t>
  </si>
  <si>
    <t>Good Breeze</t>
  </si>
  <si>
    <t>Datum von</t>
  </si>
  <si>
    <t>Datum bis</t>
  </si>
  <si>
    <t>Länge</t>
  </si>
  <si>
    <t>Imagination</t>
  </si>
  <si>
    <t>Gouvia</t>
  </si>
  <si>
    <t>Ionisches Meer</t>
  </si>
  <si>
    <t>SUN ODYSSEY 49</t>
  </si>
  <si>
    <t>All You Need</t>
  </si>
  <si>
    <t>Inspiration 2</t>
  </si>
  <si>
    <t>Türkische Ägäis/Dodekanes</t>
  </si>
  <si>
    <t>Summer Jam</t>
  </si>
  <si>
    <t>Blue Horizon</t>
  </si>
  <si>
    <t>Türkische Ägäis/Dodekanes/Kykladen</t>
  </si>
  <si>
    <t>Türkei</t>
  </si>
  <si>
    <t>Rhapsody</t>
  </si>
  <si>
    <t>Marmais</t>
  </si>
  <si>
    <t>Lavezzi 40</t>
  </si>
  <si>
    <t>Jazz Lips</t>
  </si>
  <si>
    <t>Bavaria 44</t>
  </si>
  <si>
    <t>Nexell</t>
  </si>
  <si>
    <t>SUN ODYSSEY 54 DS</t>
  </si>
  <si>
    <t>Catch The Wind</t>
  </si>
  <si>
    <t>Fair Lady</t>
  </si>
  <si>
    <t>Göcek</t>
  </si>
  <si>
    <t>Martinique/Le Marin</t>
  </si>
  <si>
    <t>St. Vincent/Blue Lagoon</t>
  </si>
  <si>
    <t>Karibik Windward islands</t>
  </si>
  <si>
    <t>Lagoon 440</t>
  </si>
  <si>
    <t>Cajou VI</t>
  </si>
  <si>
    <t>Star Voyage</t>
  </si>
  <si>
    <t>Marina di Portisco</t>
  </si>
  <si>
    <t xml:space="preserve">Marina di Portisco </t>
  </si>
  <si>
    <t>Sardinien</t>
  </si>
  <si>
    <t>SUN ODYSSEY 44i</t>
  </si>
  <si>
    <t>Blue Eyes</t>
  </si>
  <si>
    <t>Dodekanes und Kykladen</t>
  </si>
  <si>
    <t>Jeanneau 53</t>
  </si>
  <si>
    <t>Temptation II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</si>
</sst>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color indexed="1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14" fontId="0" fillId="0" borderId="20" xfId="0" applyNumberFormat="1" applyBorder="1" applyAlignment="1">
      <alignment vertical="top" wrapText="1"/>
    </xf>
    <xf numFmtId="0" fontId="0" fillId="0" borderId="20" xfId="0" applyNumberFormat="1" applyBorder="1" applyAlignment="1" quotePrefix="1">
      <alignment vertical="top" wrapText="1"/>
    </xf>
    <xf numFmtId="0" fontId="0" fillId="0" borderId="20" xfId="0" applyNumberFormat="1" applyBorder="1" applyAlignment="1" quotePrefix="1">
      <alignment horizontal="center" vertical="top" wrapText="1"/>
    </xf>
    <xf numFmtId="172" fontId="0" fillId="0" borderId="20" xfId="0" applyNumberForma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32" borderId="20" xfId="0" applyNumberFormat="1" applyFont="1" applyFill="1" applyBorder="1" applyAlignment="1" quotePrefix="1">
      <alignment horizontal="center" vertical="top" wrapText="1"/>
    </xf>
    <xf numFmtId="0" fontId="1" fillId="32" borderId="20" xfId="0" applyNumberFormat="1" applyFont="1" applyFill="1" applyBorder="1" applyAlignment="1">
      <alignment horizontal="center" vertical="top" wrapText="1"/>
    </xf>
    <xf numFmtId="17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31" sheet="Veranstaltungen"/>
  </cacheSource>
  <cacheFields count="11">
    <cacheField name="Datum-von">
      <sharedItems containsDate="1" containsString="0" containsBlank="1" containsMixedTypes="0" count="28">
        <d v="1987-06-07T00:00:00.000"/>
        <d v="1987-08-01T00:00:00.000"/>
        <d v="1988-05-01T00:00:00.000"/>
        <d v="1988-10-22T00:00:00.000"/>
        <d v="1989-06-04T00:00:00.000"/>
        <d v="1989-10-15T00:00:00.000"/>
        <d v="1990-05-27T00:00:00.000"/>
        <d v="1990-10-20T00:00:00.000"/>
        <d v="1991-05-19T00:00:00.000"/>
        <d v="1991-10-20T00:00:00.000"/>
        <d v="1992-05-31T00:00:00.000"/>
        <d v="1992-10-18T00:00:00.000"/>
        <d v="1993-05-30T00:00:00.000"/>
        <d v="1993-10-25T00:00:00.000"/>
        <d v="1994-05-14T00:00:00.000"/>
        <d v="1994-10-29T00:00:00.000"/>
        <d v="1995-05-27T00:00:00.000"/>
        <d v="1995-10-21T00:00:00.000"/>
        <d v="1996-05-18T00:00:00.000"/>
        <d v="1996-10-29T00:00:00.000"/>
        <d v="1996-12-22T00:00:00.000"/>
        <d v="1997-05-17T00:00:00.000"/>
        <d v="1998-05-23T00:00:00.000"/>
        <d v="1998-10-17T00:00:00.000"/>
        <d v="1999-05-22T00:00:00.000"/>
        <d v="2000-05-27T00:00:00.000"/>
        <d v="2001-05-26T00:00:00.000"/>
        <m/>
      </sharedItems>
    </cacheField>
    <cacheField name="Datum-bis">
      <sharedItems containsDate="1" containsString="0" containsBlank="1" containsMixedTypes="0" count="28">
        <d v="1987-06-13T00:00:00.000"/>
        <d v="1987-08-14T00:00:00.000"/>
        <d v="1988-05-13T00:00:00.000"/>
        <d v="1988-10-28T00:00:00.000"/>
        <d v="1989-06-10T00:00:00.000"/>
        <d v="1989-10-27T00:00:00.000"/>
        <d v="1990-06-07T00:00:00.000"/>
        <d v="1990-11-03T00:00:00.000"/>
        <d v="1991-06-01T00:00:00.000"/>
        <d v="1991-11-01T00:00:00.000"/>
        <d v="1992-06-12T00:00:00.000"/>
        <d v="1992-10-29T00:00:00.000"/>
        <d v="1993-06-11T00:00:00.000"/>
        <d v="1993-11-05T00:00:00.000"/>
        <d v="1994-05-28T00:00:00.000"/>
        <d v="1994-11-03T00:00:00.000"/>
        <d v="1995-06-10T00:00:00.000"/>
        <d v="1995-11-01T00:00:00.000"/>
        <d v="1996-06-01T00:00:00.000"/>
        <d v="1996-11-03T00:00:00.000"/>
        <d v="1997-01-04T00:00:00.000"/>
        <d v="1997-05-31T00:00:00.000"/>
        <d v="1998-06-06T00:00:00.000"/>
        <d v="1998-10-31T00:00:00.000"/>
        <d v="1999-06-05T00:00:00.000"/>
        <d v="2000-06-10T00:00:00.000"/>
        <d v="2001-06-09T00:00:00.000"/>
        <m/>
      </sharedItems>
    </cacheField>
    <cacheField name="Ausgangshafen">
      <sharedItems containsBlank="1" containsMixedTypes="0" count="14">
        <s v="Bandol"/>
        <s v="Punat/Krk"/>
        <s v="La Grande Motte"/>
        <s v="Portoferraio"/>
        <s v="Kemer"/>
        <s v="Bodrum"/>
        <s v="Icmeler"/>
        <s v="Maccinaggio"/>
        <s v="Marmaris"/>
        <s v="Karacasögüt"/>
        <s v="Marsh Harbour"/>
        <s v="Cesme"/>
        <s v="Palma de Mallorca"/>
        <m/>
      </sharedItems>
    </cacheField>
    <cacheField name="Zielhafen">
      <sharedItems containsBlank="1" containsMixedTypes="0" count="13">
        <s v="Bandol"/>
        <s v="Punat/Krk"/>
        <s v="La Grande Motte"/>
        <s v="Portoferraio"/>
        <s v="Marmaris"/>
        <s v="Bodrum"/>
        <s v="Icmeler"/>
        <s v="Ajaccio"/>
        <s v="Karacasögüt"/>
        <s v="Marsh Harbour"/>
        <s v="Cesme"/>
        <s v="Palma de Mallorca"/>
        <m/>
      </sharedItems>
    </cacheField>
    <cacheField name="Seemeilen">
      <sharedItems containsSemiMixedTypes="0" containsString="0" containsMixedTypes="0" containsNumber="1" count="27">
        <n v="210.7"/>
        <n v="290.3"/>
        <n v="382.56"/>
        <n v="152.9"/>
        <n v="238.2"/>
        <n v="293.56"/>
        <n v="197"/>
        <n v="389.7"/>
        <n v="345.34"/>
        <n v="268.7"/>
        <n v="383.46"/>
        <n v="274.5"/>
        <n v="459.2"/>
        <n v="300"/>
        <n v="350"/>
        <n v="151.9"/>
        <n v="421"/>
        <n v="199.6"/>
        <n v="152"/>
        <n v="336"/>
        <n v="360"/>
        <n v="280.3"/>
        <n v="275"/>
        <n v="302"/>
        <n v="201"/>
        <n v="0"/>
        <n v="7550.92"/>
      </sharedItems>
    </cacheField>
    <cacheField name="Revier">
      <sharedItems containsBlank="1" containsMixedTypes="0" count="14">
        <s v="Cote d'Azur"/>
        <s v="Jugoslawische Adria,Kornaten"/>
        <s v="Golfe du Lion, Nordspanien"/>
        <s v="Elba, E-Korsika"/>
        <s v="Türkische Riviera"/>
        <s v="Türkische Ägäis"/>
        <s v="Türkische Riviera/Ägäis"/>
        <s v="Elba/W-/E-Korsika"/>
        <s v="Elba/E-Korsika"/>
        <s v="Türk. Riviera/Ägäis"/>
        <s v="Elba"/>
        <s v="Bahamas"/>
        <s v="Balearen"/>
        <m/>
      </sharedItems>
    </cacheField>
    <cacheField name="Schiffstyp">
      <sharedItems containsBlank="1" containsMixedTypes="0" count="17">
        <s v="SUN FIZZ 40"/>
        <s v="Bavaria 1060"/>
        <s v="SUN LEGENDE 41"/>
        <s v="Comet 420"/>
        <s v="Espace 1100"/>
        <s v="Comet 460"/>
        <s v="Bavaria 30"/>
        <s v="SUN KISS 47"/>
        <s v="First 41 S5"/>
        <s v="SUN ODYSSEY 44"/>
        <s v="SUN ODYSSEY 51"/>
        <s v="SUN ODYSSEY 47"/>
        <s v="SUN ODYSSEY 45.1"/>
        <s v="Hunter 43"/>
        <s v="Bavaria 46"/>
        <s v="SUN ODYSSEY 52.2"/>
        <m/>
      </sharedItems>
    </cacheField>
    <cacheField name="Schiffsname">
      <sharedItems containsBlank="1" containsMixedTypes="0" count="22">
        <s v="Kithira II"/>
        <s v="Seeadler"/>
        <s v="Eole W"/>
        <s v="Desirée"/>
        <s v="Dardanella"/>
        <s v="Atlantis 12"/>
        <s v="Seevogel"/>
        <s v="Sweet Sue"/>
        <s v="Petrel"/>
        <s v="Blue Bird"/>
        <s v="Tiger Rag"/>
        <s v="Giulia"/>
        <s v="Georgia"/>
        <s v="New Baby"/>
        <s v="Happy Families"/>
        <s v="SUNNY SIDE"/>
        <s v="Funny Valentine"/>
        <s v="Leo John"/>
        <s v="Tenderly"/>
        <s v="Black Bird"/>
        <s v="Southern Sunset"/>
        <m/>
      </sharedItems>
    </cacheField>
    <cacheField name="Eigner">
      <sharedItems containsBlank="1" containsMixedTypes="0" count="11">
        <s v="Locasail"/>
        <s v="Helgoländer Yachtclu"/>
        <s v="Les Croisières Eole"/>
        <s v="Segelclub Elba"/>
        <s v="SUN CHARTER"/>
        <s v="Sarres-Schockemühle"/>
        <s v="Cosmos Yachting"/>
        <s v="Cap Corse Voile"/>
        <s v="SUNSAIL"/>
        <s v="Franken&amp;Meer"/>
        <m/>
      </sharedItems>
    </cacheField>
    <cacheField name="Crew-Anzahl">
      <sharedItems containsString="0" containsBlank="1" containsMixedTypes="0" containsNumber="1" containsInteger="1" count="7">
        <n v="6"/>
        <n v="4"/>
        <n v="7"/>
        <n v="2"/>
        <n v="8"/>
        <n v="0"/>
        <m/>
      </sharedItems>
    </cacheField>
    <cacheField name="Skipper">
      <sharedItems containsBlank="1" containsMixedTypes="0" count="2">
        <s v="Martin Rothfus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4:B5" firstHeaderRow="1" firstDataRow="1" firstDataCol="1" rowPageCount="2" colPageCount="1"/>
  <pivotFields count="11">
    <pivotField axis="axisPage" compact="0" outline="0" subtotalTop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Page" compact="0" outline="0" subtotalTop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Items count="1">
    <i/>
  </colItems>
  <pageFields count="2">
    <pageField fld="0" hier="0"/>
    <pageField fld="1" hier="0"/>
  </pageFields>
  <dataFields count="1">
    <dataField name="Summe - Seemeilen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4:C8" firstHeaderRow="1" firstDataRow="1" firstDataCol="2" rowPageCount="2" colPageCount="1"/>
  <pivotFields count="11">
    <pivotField axis="axisPage" compact="0" outline="0" subtotalTop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Page" compact="0" outline="0" subtotalTop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7"/>
        <item x="6"/>
        <item x="9"/>
        <item x="1"/>
        <item x="2"/>
        <item x="0"/>
        <item x="5"/>
        <item x="3"/>
        <item x="4"/>
        <item x="8"/>
        <item x="10"/>
        <item t="default"/>
      </items>
    </pivotField>
    <pivotField dataField="1" compact="0" outline="0" subtotalTop="0" showAll="0"/>
    <pivotField compact="0" outline="0" subtotalTop="0" showAll="0"/>
  </pivotFields>
  <rowFields count="2">
    <field x="8"/>
    <field x="-2"/>
  </rowFields>
  <rowItems count="4">
    <i>
      <x v="5"/>
      <x/>
    </i>
    <i i="1" r="1">
      <x v="1"/>
    </i>
    <i t="grand">
      <x/>
    </i>
    <i t="grand" i="1">
      <x/>
    </i>
  </rowItems>
  <colItems count="1">
    <i/>
  </colItems>
  <pageFields count="2">
    <pageField fld="0" item="0" hier="0"/>
    <pageField fld="1" hier="0"/>
  </pageFields>
  <dataFields count="2">
    <dataField name="Summe - Seemeilen" fld="4" baseField="0" baseItem="0"/>
    <dataField name="Anzahl - Crew-Anzahl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11.8515625" style="0" bestFit="1" customWidth="1"/>
    <col min="2" max="2" width="11.28125" style="0" bestFit="1" customWidth="1"/>
    <col min="3" max="3" width="16.7109375" style="0" bestFit="1" customWidth="1"/>
    <col min="4" max="4" width="10.421875" style="0" bestFit="1" customWidth="1"/>
    <col min="5" max="5" width="11.8515625" style="0" bestFit="1" customWidth="1"/>
    <col min="6" max="6" width="7.8515625" style="0" bestFit="1" customWidth="1"/>
    <col min="7" max="7" width="10.8515625" style="0" bestFit="1" customWidth="1"/>
    <col min="8" max="8" width="13.28125" style="0" bestFit="1" customWidth="1"/>
    <col min="9" max="9" width="7.7109375" style="0" bestFit="1" customWidth="1"/>
    <col min="10" max="10" width="13.421875" style="0" bestFit="1" customWidth="1"/>
    <col min="11" max="11" width="9.00390625" style="0" bestFit="1" customWidth="1"/>
  </cols>
  <sheetData>
    <row r="1" spans="1:11" ht="13.5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10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0" bestFit="1" customWidth="1"/>
    <col min="2" max="2" width="11.28125" style="0" bestFit="1" customWidth="1"/>
    <col min="3" max="3" width="16.7109375" style="0" bestFit="1" customWidth="1"/>
    <col min="4" max="4" width="10.421875" style="0" bestFit="1" customWidth="1"/>
    <col min="5" max="5" width="11.8515625" style="0" bestFit="1" customWidth="1"/>
    <col min="6" max="6" width="7.8515625" style="0" bestFit="1" customWidth="1"/>
    <col min="7" max="7" width="10.8515625" style="0" bestFit="1" customWidth="1"/>
    <col min="8" max="8" width="13.28125" style="0" bestFit="1" customWidth="1"/>
    <col min="9" max="9" width="7.7109375" style="0" bestFit="1" customWidth="1"/>
    <col min="10" max="10" width="13.421875" style="0" bestFit="1" customWidth="1"/>
    <col min="11" max="11" width="9.00390625" style="0" bestFit="1" customWidth="1"/>
  </cols>
  <sheetData>
    <row r="1" spans="1:11" ht="13.5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10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8.421875" style="0" customWidth="1"/>
    <col min="2" max="2" width="9.00390625" style="0" customWidth="1"/>
  </cols>
  <sheetData>
    <row r="1" spans="1:2" ht="12.75">
      <c r="A1" s="5" t="s">
        <v>0</v>
      </c>
      <c r="B1" s="6" t="s">
        <v>90</v>
      </c>
    </row>
    <row r="2" spans="1:2" ht="12.75">
      <c r="A2" s="5" t="s">
        <v>1</v>
      </c>
      <c r="B2" s="6" t="s">
        <v>90</v>
      </c>
    </row>
    <row r="4" spans="1:2" ht="12.75">
      <c r="A4" s="1" t="s">
        <v>88</v>
      </c>
      <c r="B4" s="2" t="s">
        <v>89</v>
      </c>
    </row>
    <row r="5" spans="1:2" ht="12.75">
      <c r="A5" s="3" t="s">
        <v>89</v>
      </c>
      <c r="B5" s="4">
        <v>15101.84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5" sqref="B5"/>
    </sheetView>
  </sheetViews>
  <sheetFormatPr defaultColWidth="11.421875" defaultRowHeight="12.75"/>
  <cols>
    <col min="2" max="2" width="18.8515625" style="0" bestFit="1" customWidth="1"/>
    <col min="3" max="3" width="8.7109375" style="0" customWidth="1"/>
  </cols>
  <sheetData>
    <row r="1" spans="1:2" ht="12.75">
      <c r="A1" s="5" t="s">
        <v>0</v>
      </c>
      <c r="B1" s="7">
        <v>31935</v>
      </c>
    </row>
    <row r="2" spans="1:2" ht="12.75">
      <c r="A2" s="5" t="s">
        <v>1</v>
      </c>
      <c r="B2" s="6" t="s">
        <v>90</v>
      </c>
    </row>
    <row r="4" spans="1:3" ht="12.75">
      <c r="A4" s="1" t="s">
        <v>8</v>
      </c>
      <c r="B4" s="1" t="s">
        <v>91</v>
      </c>
      <c r="C4" s="2" t="s">
        <v>89</v>
      </c>
    </row>
    <row r="5" spans="1:3" ht="12.75">
      <c r="A5" s="8" t="s">
        <v>16</v>
      </c>
      <c r="B5" s="8" t="s">
        <v>88</v>
      </c>
      <c r="C5" s="9">
        <v>210.7</v>
      </c>
    </row>
    <row r="6" spans="1:3" ht="12.75">
      <c r="A6" s="11"/>
      <c r="B6" s="12" t="s">
        <v>92</v>
      </c>
      <c r="C6" s="13">
        <v>1</v>
      </c>
    </row>
    <row r="7" spans="1:3" ht="12.75">
      <c r="A7" s="8" t="s">
        <v>93</v>
      </c>
      <c r="B7" s="14"/>
      <c r="C7" s="9">
        <v>210.7</v>
      </c>
    </row>
    <row r="8" spans="1:3" ht="12.75">
      <c r="A8" s="3" t="s">
        <v>94</v>
      </c>
      <c r="B8" s="15"/>
      <c r="C8" s="4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workbookViewId="0" topLeftCell="A22">
      <selection activeCell="G1" sqref="G1"/>
    </sheetView>
  </sheetViews>
  <sheetFormatPr defaultColWidth="9.140625" defaultRowHeight="12.75"/>
  <cols>
    <col min="1" max="1" width="12.7109375" style="16" customWidth="1"/>
    <col min="2" max="2" width="11.8515625" style="16" customWidth="1"/>
    <col min="3" max="3" width="16.7109375" style="16" customWidth="1"/>
    <col min="4" max="4" width="17.28125" style="16" customWidth="1"/>
    <col min="5" max="5" width="11.8515625" style="16" customWidth="1"/>
    <col min="6" max="6" width="27.140625" style="16" customWidth="1"/>
    <col min="7" max="7" width="18.8515625" style="16" bestFit="1" customWidth="1"/>
    <col min="8" max="8" width="7.28125" style="18" bestFit="1" customWidth="1"/>
    <col min="9" max="9" width="14.8515625" style="16" bestFit="1" customWidth="1"/>
    <col min="10" max="10" width="20.140625" style="16" bestFit="1" customWidth="1"/>
    <col min="11" max="11" width="13.421875" style="16" customWidth="1"/>
    <col min="12" max="12" width="14.00390625" style="16" bestFit="1" customWidth="1"/>
    <col min="13" max="13" width="4.00390625" style="16" bestFit="1" customWidth="1"/>
    <col min="14" max="16384" width="9.140625" style="16" customWidth="1"/>
  </cols>
  <sheetData>
    <row r="1" spans="1:12" s="17" customFormat="1" ht="12.75">
      <c r="A1" s="27" t="s">
        <v>97</v>
      </c>
      <c r="B1" s="27" t="s">
        <v>98</v>
      </c>
      <c r="C1" s="27" t="s">
        <v>2</v>
      </c>
      <c r="D1" s="27" t="s">
        <v>3</v>
      </c>
      <c r="E1" s="27" t="s">
        <v>10</v>
      </c>
      <c r="F1" s="27" t="s">
        <v>5</v>
      </c>
      <c r="G1" s="27" t="s">
        <v>6</v>
      </c>
      <c r="H1" s="28" t="s">
        <v>99</v>
      </c>
      <c r="I1" s="27" t="s">
        <v>7</v>
      </c>
      <c r="J1" s="27" t="s">
        <v>8</v>
      </c>
      <c r="K1" s="27" t="s">
        <v>9</v>
      </c>
      <c r="L1" s="27" t="s">
        <v>4</v>
      </c>
    </row>
    <row r="2" spans="1:13" ht="12.75">
      <c r="A2" s="19">
        <v>31935</v>
      </c>
      <c r="B2" s="19">
        <v>31941</v>
      </c>
      <c r="C2" s="20" t="s">
        <v>11</v>
      </c>
      <c r="D2" s="20" t="s">
        <v>11</v>
      </c>
      <c r="E2" s="20">
        <v>210.7</v>
      </c>
      <c r="F2" s="20" t="s">
        <v>13</v>
      </c>
      <c r="G2" s="20" t="s">
        <v>14</v>
      </c>
      <c r="H2" s="21">
        <v>40</v>
      </c>
      <c r="I2" s="20" t="s">
        <v>15</v>
      </c>
      <c r="J2" s="20" t="s">
        <v>16</v>
      </c>
      <c r="K2" s="20">
        <v>6</v>
      </c>
      <c r="L2" s="20" t="s">
        <v>12</v>
      </c>
      <c r="M2" s="16">
        <v>1</v>
      </c>
    </row>
    <row r="3" spans="1:13" ht="12.75">
      <c r="A3" s="19">
        <v>31990</v>
      </c>
      <c r="B3" s="19">
        <v>32003</v>
      </c>
      <c r="C3" s="20" t="s">
        <v>17</v>
      </c>
      <c r="D3" s="20" t="s">
        <v>17</v>
      </c>
      <c r="E3" s="20">
        <v>290.3</v>
      </c>
      <c r="F3" s="20" t="s">
        <v>18</v>
      </c>
      <c r="G3" s="20" t="s">
        <v>19</v>
      </c>
      <c r="H3" s="21">
        <v>34</v>
      </c>
      <c r="I3" s="20" t="s">
        <v>20</v>
      </c>
      <c r="J3" s="20" t="s">
        <v>21</v>
      </c>
      <c r="K3" s="20">
        <v>4</v>
      </c>
      <c r="L3" s="20" t="s">
        <v>12</v>
      </c>
      <c r="M3" s="16">
        <f>M2+1</f>
        <v>2</v>
      </c>
    </row>
    <row r="4" spans="1:13" ht="12.75">
      <c r="A4" s="19">
        <v>32264</v>
      </c>
      <c r="B4" s="19">
        <v>32276</v>
      </c>
      <c r="C4" s="20" t="s">
        <v>22</v>
      </c>
      <c r="D4" s="20" t="s">
        <v>22</v>
      </c>
      <c r="E4" s="20">
        <v>382.56</v>
      </c>
      <c r="F4" s="20" t="s">
        <v>23</v>
      </c>
      <c r="G4" s="20" t="s">
        <v>24</v>
      </c>
      <c r="H4" s="21">
        <v>41</v>
      </c>
      <c r="I4" s="20" t="s">
        <v>25</v>
      </c>
      <c r="J4" s="20" t="s">
        <v>26</v>
      </c>
      <c r="K4" s="20">
        <v>6</v>
      </c>
      <c r="L4" s="20" t="s">
        <v>12</v>
      </c>
      <c r="M4" s="16">
        <f aca="true" t="shared" si="0" ref="M4:M41">M3+1</f>
        <v>3</v>
      </c>
    </row>
    <row r="5" spans="1:13" ht="12.75">
      <c r="A5" s="19">
        <v>32438</v>
      </c>
      <c r="B5" s="19">
        <v>32444</v>
      </c>
      <c r="C5" s="20" t="s">
        <v>27</v>
      </c>
      <c r="D5" s="20" t="s">
        <v>27</v>
      </c>
      <c r="E5" s="20">
        <v>152.9</v>
      </c>
      <c r="F5" s="20" t="s">
        <v>28</v>
      </c>
      <c r="G5" s="20" t="s">
        <v>29</v>
      </c>
      <c r="H5" s="21">
        <v>42</v>
      </c>
      <c r="I5" s="20" t="s">
        <v>30</v>
      </c>
      <c r="J5" s="20" t="s">
        <v>31</v>
      </c>
      <c r="K5" s="20">
        <v>7</v>
      </c>
      <c r="L5" s="20" t="s">
        <v>12</v>
      </c>
      <c r="M5" s="16">
        <f t="shared" si="0"/>
        <v>4</v>
      </c>
    </row>
    <row r="6" spans="1:13" ht="12.75">
      <c r="A6" s="19">
        <v>32663</v>
      </c>
      <c r="B6" s="19">
        <v>32669</v>
      </c>
      <c r="C6" s="20" t="s">
        <v>32</v>
      </c>
      <c r="D6" s="20" t="s">
        <v>33</v>
      </c>
      <c r="E6" s="20">
        <v>238.2</v>
      </c>
      <c r="F6" s="20" t="s">
        <v>34</v>
      </c>
      <c r="G6" s="20" t="s">
        <v>35</v>
      </c>
      <c r="H6" s="21">
        <v>35</v>
      </c>
      <c r="I6" s="20" t="s">
        <v>36</v>
      </c>
      <c r="J6" s="20" t="s">
        <v>37</v>
      </c>
      <c r="K6" s="20">
        <v>2</v>
      </c>
      <c r="L6" s="20" t="s">
        <v>12</v>
      </c>
      <c r="M6" s="16">
        <f t="shared" si="0"/>
        <v>5</v>
      </c>
    </row>
    <row r="7" spans="1:13" ht="12.75">
      <c r="A7" s="19">
        <v>32796</v>
      </c>
      <c r="B7" s="19">
        <v>32808</v>
      </c>
      <c r="C7" s="20" t="s">
        <v>38</v>
      </c>
      <c r="D7" s="20" t="s">
        <v>38</v>
      </c>
      <c r="E7" s="20">
        <v>293.56</v>
      </c>
      <c r="F7" s="20" t="s">
        <v>39</v>
      </c>
      <c r="G7" s="20" t="s">
        <v>40</v>
      </c>
      <c r="H7" s="21">
        <v>46</v>
      </c>
      <c r="I7" s="20" t="s">
        <v>41</v>
      </c>
      <c r="J7" s="20" t="s">
        <v>42</v>
      </c>
      <c r="K7" s="20">
        <v>7</v>
      </c>
      <c r="L7" s="20" t="s">
        <v>12</v>
      </c>
      <c r="M7" s="16">
        <f t="shared" si="0"/>
        <v>6</v>
      </c>
    </row>
    <row r="8" spans="1:13" ht="12.75">
      <c r="A8" s="19">
        <v>33020</v>
      </c>
      <c r="B8" s="19">
        <v>33031</v>
      </c>
      <c r="C8" s="20" t="s">
        <v>43</v>
      </c>
      <c r="D8" s="20" t="s">
        <v>43</v>
      </c>
      <c r="E8" s="20">
        <v>197</v>
      </c>
      <c r="F8" s="20" t="s">
        <v>44</v>
      </c>
      <c r="G8" s="20" t="s">
        <v>45</v>
      </c>
      <c r="H8" s="21">
        <v>30</v>
      </c>
      <c r="I8" s="20" t="s">
        <v>46</v>
      </c>
      <c r="J8" s="20" t="s">
        <v>47</v>
      </c>
      <c r="K8" s="20">
        <v>2</v>
      </c>
      <c r="L8" s="20" t="s">
        <v>12</v>
      </c>
      <c r="M8" s="16">
        <f t="shared" si="0"/>
        <v>7</v>
      </c>
    </row>
    <row r="9" spans="1:13" ht="12.75">
      <c r="A9" s="19">
        <v>33166</v>
      </c>
      <c r="B9" s="19">
        <v>33180</v>
      </c>
      <c r="C9" s="20" t="s">
        <v>32</v>
      </c>
      <c r="D9" s="20" t="s">
        <v>33</v>
      </c>
      <c r="E9" s="20">
        <v>389.7</v>
      </c>
      <c r="F9" s="20" t="s">
        <v>44</v>
      </c>
      <c r="G9" s="20" t="s">
        <v>48</v>
      </c>
      <c r="H9" s="21">
        <v>47</v>
      </c>
      <c r="I9" s="20" t="s">
        <v>49</v>
      </c>
      <c r="J9" s="20" t="s">
        <v>37</v>
      </c>
      <c r="K9" s="20">
        <v>7</v>
      </c>
      <c r="L9" s="20" t="s">
        <v>12</v>
      </c>
      <c r="M9" s="16">
        <f t="shared" si="0"/>
        <v>8</v>
      </c>
    </row>
    <row r="10" spans="1:13" ht="12.75">
      <c r="A10" s="19">
        <v>33377</v>
      </c>
      <c r="B10" s="19">
        <v>33390</v>
      </c>
      <c r="C10" s="20" t="s">
        <v>50</v>
      </c>
      <c r="D10" s="20" t="s">
        <v>51</v>
      </c>
      <c r="E10" s="20">
        <v>345.34</v>
      </c>
      <c r="F10" s="20" t="s">
        <v>52</v>
      </c>
      <c r="G10" s="20" t="s">
        <v>53</v>
      </c>
      <c r="H10" s="21">
        <v>41</v>
      </c>
      <c r="I10" s="20" t="s">
        <v>54</v>
      </c>
      <c r="J10" s="20" t="s">
        <v>55</v>
      </c>
      <c r="K10" s="20">
        <v>6</v>
      </c>
      <c r="L10" s="20" t="s">
        <v>12</v>
      </c>
      <c r="M10" s="16">
        <f t="shared" si="0"/>
        <v>9</v>
      </c>
    </row>
    <row r="11" spans="1:13" ht="12.75">
      <c r="A11" s="19">
        <v>33531</v>
      </c>
      <c r="B11" s="19">
        <v>33543</v>
      </c>
      <c r="C11" s="20" t="s">
        <v>27</v>
      </c>
      <c r="D11" s="20" t="s">
        <v>27</v>
      </c>
      <c r="E11" s="20">
        <v>268.7</v>
      </c>
      <c r="F11" s="20" t="s">
        <v>56</v>
      </c>
      <c r="G11" s="20" t="s">
        <v>24</v>
      </c>
      <c r="H11" s="21">
        <v>41</v>
      </c>
      <c r="I11" s="20" t="s">
        <v>57</v>
      </c>
      <c r="J11" s="20" t="s">
        <v>37</v>
      </c>
      <c r="K11" s="20">
        <v>8</v>
      </c>
      <c r="L11" s="20" t="s">
        <v>12</v>
      </c>
      <c r="M11" s="16">
        <f t="shared" si="0"/>
        <v>10</v>
      </c>
    </row>
    <row r="12" spans="1:13" ht="12.75">
      <c r="A12" s="19">
        <v>33755</v>
      </c>
      <c r="B12" s="19">
        <v>33767</v>
      </c>
      <c r="C12" s="20" t="s">
        <v>33</v>
      </c>
      <c r="D12" s="20" t="s">
        <v>33</v>
      </c>
      <c r="E12" s="20">
        <v>383.46</v>
      </c>
      <c r="F12" s="20" t="s">
        <v>44</v>
      </c>
      <c r="G12" s="20" t="s">
        <v>48</v>
      </c>
      <c r="H12" s="21">
        <v>47</v>
      </c>
      <c r="I12" s="20" t="s">
        <v>58</v>
      </c>
      <c r="J12" s="20" t="s">
        <v>37</v>
      </c>
      <c r="K12" s="20">
        <v>7</v>
      </c>
      <c r="L12" s="20" t="s">
        <v>12</v>
      </c>
      <c r="M12" s="16">
        <f t="shared" si="0"/>
        <v>11</v>
      </c>
    </row>
    <row r="13" spans="1:13" ht="12.75">
      <c r="A13" s="19">
        <v>33895</v>
      </c>
      <c r="B13" s="19">
        <v>33906</v>
      </c>
      <c r="C13" s="20" t="s">
        <v>27</v>
      </c>
      <c r="D13" s="20" t="s">
        <v>27</v>
      </c>
      <c r="E13" s="20">
        <v>274.5</v>
      </c>
      <c r="F13" s="20" t="s">
        <v>56</v>
      </c>
      <c r="G13" s="20" t="s">
        <v>60</v>
      </c>
      <c r="H13" s="21">
        <v>44</v>
      </c>
      <c r="I13" s="20" t="s">
        <v>61</v>
      </c>
      <c r="J13" s="20" t="s">
        <v>37</v>
      </c>
      <c r="K13" s="20">
        <v>7</v>
      </c>
      <c r="L13" s="20" t="s">
        <v>59</v>
      </c>
      <c r="M13" s="16">
        <f t="shared" si="0"/>
        <v>12</v>
      </c>
    </row>
    <row r="14" spans="1:13" ht="12.75">
      <c r="A14" s="19">
        <v>34119</v>
      </c>
      <c r="B14" s="19">
        <v>34131</v>
      </c>
      <c r="C14" s="20" t="s">
        <v>33</v>
      </c>
      <c r="D14" s="20" t="s">
        <v>33</v>
      </c>
      <c r="E14" s="20">
        <v>459.2</v>
      </c>
      <c r="F14" s="20" t="s">
        <v>62</v>
      </c>
      <c r="G14" s="20" t="s">
        <v>48</v>
      </c>
      <c r="H14" s="21">
        <v>47</v>
      </c>
      <c r="I14" s="20" t="s">
        <v>63</v>
      </c>
      <c r="J14" s="20" t="s">
        <v>37</v>
      </c>
      <c r="K14" s="20">
        <v>7</v>
      </c>
      <c r="L14" s="20" t="s">
        <v>12</v>
      </c>
      <c r="M14" s="16">
        <f t="shared" si="0"/>
        <v>13</v>
      </c>
    </row>
    <row r="15" spans="1:13" ht="12.75">
      <c r="A15" s="19">
        <v>34267</v>
      </c>
      <c r="B15" s="19">
        <v>34278</v>
      </c>
      <c r="C15" s="20" t="s">
        <v>33</v>
      </c>
      <c r="D15" s="20" t="s">
        <v>33</v>
      </c>
      <c r="E15" s="20">
        <v>300</v>
      </c>
      <c r="F15" s="20" t="s">
        <v>44</v>
      </c>
      <c r="G15" s="20" t="s">
        <v>64</v>
      </c>
      <c r="H15" s="21">
        <v>51</v>
      </c>
      <c r="I15" s="20" t="s">
        <v>65</v>
      </c>
      <c r="J15" s="20" t="s">
        <v>37</v>
      </c>
      <c r="K15" s="20">
        <v>8</v>
      </c>
      <c r="L15" s="20" t="s">
        <v>12</v>
      </c>
      <c r="M15" s="16">
        <f t="shared" si="0"/>
        <v>14</v>
      </c>
    </row>
    <row r="16" spans="1:13" ht="12.75">
      <c r="A16" s="19">
        <v>34468</v>
      </c>
      <c r="B16" s="19">
        <v>34482</v>
      </c>
      <c r="C16" s="20" t="s">
        <v>33</v>
      </c>
      <c r="D16" s="20" t="s">
        <v>66</v>
      </c>
      <c r="E16" s="20">
        <v>350</v>
      </c>
      <c r="F16" s="20" t="s">
        <v>34</v>
      </c>
      <c r="G16" s="20" t="s">
        <v>67</v>
      </c>
      <c r="H16" s="21">
        <v>47</v>
      </c>
      <c r="I16" s="20" t="s">
        <v>68</v>
      </c>
      <c r="J16" s="20" t="s">
        <v>37</v>
      </c>
      <c r="K16" s="20">
        <v>6</v>
      </c>
      <c r="L16" s="20" t="s">
        <v>12</v>
      </c>
      <c r="M16" s="16">
        <f t="shared" si="0"/>
        <v>15</v>
      </c>
    </row>
    <row r="17" spans="1:13" ht="12.75">
      <c r="A17" s="19">
        <v>34636</v>
      </c>
      <c r="B17" s="19">
        <v>34641</v>
      </c>
      <c r="C17" s="26" t="s">
        <v>112</v>
      </c>
      <c r="D17" s="26" t="s">
        <v>33</v>
      </c>
      <c r="E17" s="20">
        <v>151.9</v>
      </c>
      <c r="F17" s="20" t="s">
        <v>39</v>
      </c>
      <c r="G17" s="20" t="s">
        <v>64</v>
      </c>
      <c r="H17" s="21">
        <v>51</v>
      </c>
      <c r="I17" s="20" t="s">
        <v>65</v>
      </c>
      <c r="J17" s="20" t="s">
        <v>37</v>
      </c>
      <c r="K17" s="20">
        <v>2</v>
      </c>
      <c r="L17" s="20" t="s">
        <v>12</v>
      </c>
      <c r="M17" s="16">
        <f t="shared" si="0"/>
        <v>16</v>
      </c>
    </row>
    <row r="18" spans="1:13" ht="12.75">
      <c r="A18" s="19">
        <v>34846</v>
      </c>
      <c r="B18" s="19">
        <v>34860</v>
      </c>
      <c r="C18" s="20" t="s">
        <v>66</v>
      </c>
      <c r="D18" s="20" t="s">
        <v>66</v>
      </c>
      <c r="E18" s="20">
        <v>421</v>
      </c>
      <c r="F18" s="20" t="s">
        <v>39</v>
      </c>
      <c r="G18" s="20" t="s">
        <v>48</v>
      </c>
      <c r="H18" s="21">
        <v>47</v>
      </c>
      <c r="I18" s="20" t="s">
        <v>63</v>
      </c>
      <c r="J18" s="20" t="s">
        <v>37</v>
      </c>
      <c r="K18" s="20">
        <v>7</v>
      </c>
      <c r="L18" s="20" t="s">
        <v>12</v>
      </c>
      <c r="M18" s="16">
        <f t="shared" si="0"/>
        <v>17</v>
      </c>
    </row>
    <row r="19" spans="1:13" ht="12.75">
      <c r="A19" s="19">
        <v>34993</v>
      </c>
      <c r="B19" s="19">
        <v>35004</v>
      </c>
      <c r="C19" s="20" t="s">
        <v>33</v>
      </c>
      <c r="D19" s="20" t="s">
        <v>33</v>
      </c>
      <c r="E19" s="20">
        <v>199.6</v>
      </c>
      <c r="F19" s="20" t="s">
        <v>44</v>
      </c>
      <c r="G19" s="20" t="s">
        <v>69</v>
      </c>
      <c r="H19" s="21">
        <v>45</v>
      </c>
      <c r="I19" s="20" t="s">
        <v>70</v>
      </c>
      <c r="J19" s="20" t="s">
        <v>37</v>
      </c>
      <c r="K19" s="20">
        <v>7</v>
      </c>
      <c r="L19" s="20" t="s">
        <v>12</v>
      </c>
      <c r="M19" s="16">
        <f t="shared" si="0"/>
        <v>18</v>
      </c>
    </row>
    <row r="20" spans="1:13" ht="12.75">
      <c r="A20" s="19">
        <v>35203</v>
      </c>
      <c r="B20" s="19">
        <v>35217</v>
      </c>
      <c r="C20" s="20" t="s">
        <v>66</v>
      </c>
      <c r="D20" s="20" t="s">
        <v>66</v>
      </c>
      <c r="E20" s="20">
        <v>152</v>
      </c>
      <c r="F20" s="20" t="s">
        <v>39</v>
      </c>
      <c r="G20" s="20" t="s">
        <v>67</v>
      </c>
      <c r="H20" s="21">
        <v>47</v>
      </c>
      <c r="I20" s="20" t="s">
        <v>71</v>
      </c>
      <c r="J20" s="20" t="s">
        <v>37</v>
      </c>
      <c r="K20" s="20">
        <v>7</v>
      </c>
      <c r="L20" s="20" t="s">
        <v>12</v>
      </c>
      <c r="M20" s="16">
        <f t="shared" si="0"/>
        <v>19</v>
      </c>
    </row>
    <row r="21" spans="1:13" ht="12.75">
      <c r="A21" s="19">
        <v>35367</v>
      </c>
      <c r="B21" s="19">
        <v>35372</v>
      </c>
      <c r="C21" s="20" t="s">
        <v>27</v>
      </c>
      <c r="D21" s="20" t="s">
        <v>27</v>
      </c>
      <c r="E21" s="20">
        <v>336</v>
      </c>
      <c r="F21" s="20" t="s">
        <v>72</v>
      </c>
      <c r="G21" s="20" t="s">
        <v>60</v>
      </c>
      <c r="H21" s="21">
        <v>44</v>
      </c>
      <c r="I21" s="20" t="s">
        <v>61</v>
      </c>
      <c r="J21" s="20" t="s">
        <v>37</v>
      </c>
      <c r="K21" s="20">
        <v>0</v>
      </c>
      <c r="L21" s="20" t="s">
        <v>12</v>
      </c>
      <c r="M21" s="16">
        <f t="shared" si="0"/>
        <v>20</v>
      </c>
    </row>
    <row r="22" spans="1:13" ht="12.75">
      <c r="A22" s="19">
        <v>35421</v>
      </c>
      <c r="B22" s="19">
        <v>35434</v>
      </c>
      <c r="C22" s="20" t="s">
        <v>73</v>
      </c>
      <c r="D22" s="20" t="s">
        <v>73</v>
      </c>
      <c r="E22" s="20">
        <v>336</v>
      </c>
      <c r="F22" s="20" t="s">
        <v>74</v>
      </c>
      <c r="G22" s="20" t="s">
        <v>75</v>
      </c>
      <c r="H22" s="21">
        <v>43</v>
      </c>
      <c r="I22" s="20" t="s">
        <v>76</v>
      </c>
      <c r="J22" s="20" t="s">
        <v>77</v>
      </c>
      <c r="K22" s="20">
        <v>6</v>
      </c>
      <c r="L22" s="20" t="s">
        <v>12</v>
      </c>
      <c r="M22" s="16">
        <f t="shared" si="0"/>
        <v>21</v>
      </c>
    </row>
    <row r="23" spans="1:13" ht="12.75">
      <c r="A23" s="19">
        <v>35567</v>
      </c>
      <c r="B23" s="19">
        <v>35581</v>
      </c>
      <c r="C23" s="20" t="s">
        <v>33</v>
      </c>
      <c r="D23" s="20" t="s">
        <v>33</v>
      </c>
      <c r="E23" s="20">
        <v>360</v>
      </c>
      <c r="F23" s="20" t="s">
        <v>39</v>
      </c>
      <c r="G23" s="20" t="s">
        <v>67</v>
      </c>
      <c r="H23" s="21">
        <v>47</v>
      </c>
      <c r="I23" s="20" t="s">
        <v>78</v>
      </c>
      <c r="J23" s="20" t="s">
        <v>37</v>
      </c>
      <c r="K23" s="20">
        <v>7</v>
      </c>
      <c r="L23" s="20" t="s">
        <v>12</v>
      </c>
      <c r="M23" s="16">
        <f t="shared" si="0"/>
        <v>22</v>
      </c>
    </row>
    <row r="24" spans="1:13" ht="12.75">
      <c r="A24" s="19">
        <v>35938</v>
      </c>
      <c r="B24" s="19">
        <v>35952</v>
      </c>
      <c r="C24" s="20" t="s">
        <v>79</v>
      </c>
      <c r="D24" s="20" t="s">
        <v>79</v>
      </c>
      <c r="E24" s="20">
        <v>280.3</v>
      </c>
      <c r="F24" s="20" t="s">
        <v>39</v>
      </c>
      <c r="G24" s="20" t="s">
        <v>80</v>
      </c>
      <c r="H24" s="21">
        <v>46</v>
      </c>
      <c r="I24" s="20" t="s">
        <v>81</v>
      </c>
      <c r="J24" s="20" t="s">
        <v>82</v>
      </c>
      <c r="K24" s="20">
        <v>7</v>
      </c>
      <c r="L24" s="20" t="s">
        <v>12</v>
      </c>
      <c r="M24" s="16">
        <f t="shared" si="0"/>
        <v>23</v>
      </c>
    </row>
    <row r="25" spans="1:13" ht="12.75" customHeight="1">
      <c r="A25" s="19">
        <v>36085</v>
      </c>
      <c r="B25" s="19">
        <v>36099</v>
      </c>
      <c r="C25" s="20" t="s">
        <v>83</v>
      </c>
      <c r="D25" s="20" t="s">
        <v>83</v>
      </c>
      <c r="E25" s="20">
        <v>275</v>
      </c>
      <c r="F25" s="20" t="s">
        <v>84</v>
      </c>
      <c r="G25" s="20" t="s">
        <v>85</v>
      </c>
      <c r="H25" s="21">
        <v>52</v>
      </c>
      <c r="I25" s="20" t="s">
        <v>86</v>
      </c>
      <c r="J25" s="20" t="s">
        <v>37</v>
      </c>
      <c r="K25" s="20">
        <v>7</v>
      </c>
      <c r="L25" s="20" t="s">
        <v>12</v>
      </c>
      <c r="M25" s="16">
        <f t="shared" si="0"/>
        <v>24</v>
      </c>
    </row>
    <row r="26" spans="1:13" ht="12.75">
      <c r="A26" s="19">
        <v>36302</v>
      </c>
      <c r="B26" s="19">
        <v>36316</v>
      </c>
      <c r="C26" s="20" t="s">
        <v>33</v>
      </c>
      <c r="D26" s="20" t="s">
        <v>33</v>
      </c>
      <c r="E26" s="20">
        <v>302</v>
      </c>
      <c r="F26" s="20" t="s">
        <v>44</v>
      </c>
      <c r="G26" s="20" t="s">
        <v>69</v>
      </c>
      <c r="H26" s="21">
        <v>45</v>
      </c>
      <c r="I26" s="20" t="s">
        <v>87</v>
      </c>
      <c r="J26" s="20" t="s">
        <v>37</v>
      </c>
      <c r="K26" s="20">
        <v>7</v>
      </c>
      <c r="L26" s="20" t="s">
        <v>12</v>
      </c>
      <c r="M26" s="16">
        <f t="shared" si="0"/>
        <v>25</v>
      </c>
    </row>
    <row r="27" spans="1:13" ht="12.75">
      <c r="A27" s="19">
        <v>36673</v>
      </c>
      <c r="B27" s="19">
        <v>36687</v>
      </c>
      <c r="C27" s="20" t="s">
        <v>33</v>
      </c>
      <c r="D27" s="20" t="s">
        <v>66</v>
      </c>
      <c r="E27" s="20">
        <v>201</v>
      </c>
      <c r="F27" s="20" t="s">
        <v>39</v>
      </c>
      <c r="G27" s="20" t="s">
        <v>64</v>
      </c>
      <c r="H27" s="21">
        <v>51</v>
      </c>
      <c r="I27" s="20" t="s">
        <v>65</v>
      </c>
      <c r="J27" s="20" t="s">
        <v>37</v>
      </c>
      <c r="K27" s="20">
        <v>8</v>
      </c>
      <c r="L27" s="20" t="s">
        <v>12</v>
      </c>
      <c r="M27" s="16">
        <f t="shared" si="0"/>
        <v>26</v>
      </c>
    </row>
    <row r="28" spans="1:13" ht="12.75">
      <c r="A28" s="19">
        <v>37037</v>
      </c>
      <c r="B28" s="19">
        <v>37051</v>
      </c>
      <c r="C28" s="20" t="s">
        <v>33</v>
      </c>
      <c r="D28" s="20" t="s">
        <v>66</v>
      </c>
      <c r="E28" s="20">
        <v>287</v>
      </c>
      <c r="F28" s="20" t="s">
        <v>44</v>
      </c>
      <c r="G28" s="20" t="s">
        <v>64</v>
      </c>
      <c r="H28" s="21">
        <v>51</v>
      </c>
      <c r="I28" s="20" t="s">
        <v>65</v>
      </c>
      <c r="J28" s="20" t="s">
        <v>37</v>
      </c>
      <c r="K28" s="20">
        <v>8</v>
      </c>
      <c r="L28" s="20" t="s">
        <v>12</v>
      </c>
      <c r="M28" s="16">
        <f t="shared" si="0"/>
        <v>27</v>
      </c>
    </row>
    <row r="29" spans="1:13" ht="12.75">
      <c r="A29" s="19">
        <v>37394</v>
      </c>
      <c r="B29" s="19">
        <v>37407</v>
      </c>
      <c r="C29" s="20" t="s">
        <v>33</v>
      </c>
      <c r="D29" s="20" t="s">
        <v>66</v>
      </c>
      <c r="E29" s="20">
        <v>299</v>
      </c>
      <c r="F29" s="20" t="s">
        <v>44</v>
      </c>
      <c r="G29" s="20" t="s">
        <v>95</v>
      </c>
      <c r="H29" s="21">
        <v>43</v>
      </c>
      <c r="I29" s="26" t="s">
        <v>96</v>
      </c>
      <c r="J29" s="20" t="s">
        <v>37</v>
      </c>
      <c r="K29" s="20">
        <v>7</v>
      </c>
      <c r="L29" s="20" t="s">
        <v>12</v>
      </c>
      <c r="M29" s="16">
        <f t="shared" si="0"/>
        <v>28</v>
      </c>
    </row>
    <row r="30" spans="1:13" ht="12.75">
      <c r="A30" s="22">
        <v>37772</v>
      </c>
      <c r="B30" s="22">
        <v>37786</v>
      </c>
      <c r="C30" s="23" t="s">
        <v>83</v>
      </c>
      <c r="D30" s="23" t="s">
        <v>83</v>
      </c>
      <c r="E30" s="23">
        <v>300</v>
      </c>
      <c r="F30" s="23" t="s">
        <v>84</v>
      </c>
      <c r="G30" s="23" t="s">
        <v>95</v>
      </c>
      <c r="H30" s="17">
        <v>43</v>
      </c>
      <c r="I30" s="23" t="s">
        <v>100</v>
      </c>
      <c r="J30" s="23" t="s">
        <v>37</v>
      </c>
      <c r="K30" s="23">
        <v>7</v>
      </c>
      <c r="L30" s="23" t="s">
        <v>12</v>
      </c>
      <c r="M30" s="16">
        <f t="shared" si="0"/>
        <v>29</v>
      </c>
    </row>
    <row r="31" spans="1:13" ht="12.75">
      <c r="A31" s="22">
        <v>38136</v>
      </c>
      <c r="B31" s="22">
        <v>38143</v>
      </c>
      <c r="C31" s="23" t="s">
        <v>101</v>
      </c>
      <c r="D31" s="23" t="s">
        <v>101</v>
      </c>
      <c r="E31" s="23">
        <v>200</v>
      </c>
      <c r="F31" s="23" t="s">
        <v>102</v>
      </c>
      <c r="G31" s="23" t="s">
        <v>103</v>
      </c>
      <c r="H31" s="24">
        <v>49</v>
      </c>
      <c r="I31" s="25" t="s">
        <v>108</v>
      </c>
      <c r="J31" s="23" t="s">
        <v>37</v>
      </c>
      <c r="K31" s="23">
        <v>7</v>
      </c>
      <c r="L31" s="23" t="s">
        <v>12</v>
      </c>
      <c r="M31" s="16">
        <f t="shared" si="0"/>
        <v>30</v>
      </c>
    </row>
    <row r="32" spans="1:13" ht="12.75">
      <c r="A32" s="22">
        <v>38486</v>
      </c>
      <c r="B32" s="22">
        <v>38500</v>
      </c>
      <c r="C32" s="20" t="s">
        <v>33</v>
      </c>
      <c r="D32" s="20" t="s">
        <v>66</v>
      </c>
      <c r="E32" s="23">
        <v>338.2</v>
      </c>
      <c r="F32" s="23" t="s">
        <v>106</v>
      </c>
      <c r="G32" s="23" t="s">
        <v>103</v>
      </c>
      <c r="H32" s="17">
        <v>49</v>
      </c>
      <c r="I32" s="23" t="s">
        <v>107</v>
      </c>
      <c r="J32" s="23" t="s">
        <v>37</v>
      </c>
      <c r="K32" s="23">
        <v>7</v>
      </c>
      <c r="L32" s="23" t="s">
        <v>12</v>
      </c>
      <c r="M32" s="16">
        <f t="shared" si="0"/>
        <v>31</v>
      </c>
    </row>
    <row r="33" spans="1:13" ht="12.75">
      <c r="A33" s="22">
        <v>38648</v>
      </c>
      <c r="B33" s="22">
        <v>38660</v>
      </c>
      <c r="C33" s="23" t="s">
        <v>83</v>
      </c>
      <c r="D33" s="23" t="s">
        <v>83</v>
      </c>
      <c r="E33" s="23">
        <v>430.3</v>
      </c>
      <c r="F33" s="23" t="s">
        <v>84</v>
      </c>
      <c r="G33" s="23" t="s">
        <v>85</v>
      </c>
      <c r="H33" s="17">
        <v>52</v>
      </c>
      <c r="I33" s="23" t="s">
        <v>104</v>
      </c>
      <c r="J33" s="23" t="s">
        <v>37</v>
      </c>
      <c r="K33" s="23">
        <v>7</v>
      </c>
      <c r="L33" s="23" t="s">
        <v>12</v>
      </c>
      <c r="M33" s="16">
        <f t="shared" si="0"/>
        <v>32</v>
      </c>
    </row>
    <row r="34" spans="1:13" ht="12.75">
      <c r="A34" s="22">
        <v>38864</v>
      </c>
      <c r="B34" s="22">
        <v>38878</v>
      </c>
      <c r="C34" s="23" t="s">
        <v>33</v>
      </c>
      <c r="D34" s="23" t="s">
        <v>33</v>
      </c>
      <c r="E34" s="23">
        <v>334.2</v>
      </c>
      <c r="F34" s="23" t="s">
        <v>109</v>
      </c>
      <c r="G34" s="23" t="s">
        <v>103</v>
      </c>
      <c r="H34" s="17">
        <v>49</v>
      </c>
      <c r="I34" s="23" t="s">
        <v>105</v>
      </c>
      <c r="J34" s="23" t="s">
        <v>37</v>
      </c>
      <c r="K34" s="23">
        <v>7</v>
      </c>
      <c r="L34" s="23" t="s">
        <v>12</v>
      </c>
      <c r="M34" s="16">
        <f t="shared" si="0"/>
        <v>33</v>
      </c>
    </row>
    <row r="35" spans="1:13" ht="12.75">
      <c r="A35" s="29">
        <v>39011</v>
      </c>
      <c r="B35" s="29">
        <v>39018</v>
      </c>
      <c r="C35" s="23" t="s">
        <v>83</v>
      </c>
      <c r="D35" s="23" t="s">
        <v>83</v>
      </c>
      <c r="E35" s="30">
        <v>122</v>
      </c>
      <c r="F35" s="30" t="s">
        <v>84</v>
      </c>
      <c r="G35" s="23" t="s">
        <v>103</v>
      </c>
      <c r="H35" s="18">
        <v>49</v>
      </c>
      <c r="I35" s="30" t="s">
        <v>111</v>
      </c>
      <c r="J35" s="23" t="s">
        <v>37</v>
      </c>
      <c r="K35" s="30"/>
      <c r="L35" s="23" t="s">
        <v>12</v>
      </c>
      <c r="M35" s="16">
        <f t="shared" si="0"/>
        <v>34</v>
      </c>
    </row>
    <row r="36" spans="1:13" ht="12.75">
      <c r="A36" s="22">
        <v>39228</v>
      </c>
      <c r="B36" s="22">
        <v>39242</v>
      </c>
      <c r="C36" s="23" t="s">
        <v>33</v>
      </c>
      <c r="D36" s="23" t="s">
        <v>38</v>
      </c>
      <c r="E36" s="23">
        <v>307.1</v>
      </c>
      <c r="F36" s="23" t="s">
        <v>109</v>
      </c>
      <c r="G36" s="23" t="s">
        <v>113</v>
      </c>
      <c r="H36" s="17">
        <v>40</v>
      </c>
      <c r="I36" s="23" t="s">
        <v>114</v>
      </c>
      <c r="J36" s="23" t="s">
        <v>37</v>
      </c>
      <c r="K36" s="23">
        <v>7</v>
      </c>
      <c r="L36" s="23" t="s">
        <v>12</v>
      </c>
      <c r="M36" s="16">
        <f t="shared" si="0"/>
        <v>35</v>
      </c>
    </row>
    <row r="37" spans="1:13" ht="12.75">
      <c r="A37" s="29">
        <v>39382</v>
      </c>
      <c r="B37" s="29">
        <v>39388</v>
      </c>
      <c r="C37" s="23" t="s">
        <v>83</v>
      </c>
      <c r="D37" s="23" t="s">
        <v>83</v>
      </c>
      <c r="E37" s="30">
        <v>122</v>
      </c>
      <c r="F37" s="30" t="s">
        <v>84</v>
      </c>
      <c r="G37" s="23" t="s">
        <v>115</v>
      </c>
      <c r="H37" s="18">
        <v>44</v>
      </c>
      <c r="I37" s="30"/>
      <c r="J37" s="23" t="s">
        <v>116</v>
      </c>
      <c r="K37" s="30">
        <v>4</v>
      </c>
      <c r="L37" s="23" t="s">
        <v>12</v>
      </c>
      <c r="M37" s="16">
        <f t="shared" si="0"/>
        <v>36</v>
      </c>
    </row>
    <row r="38" spans="1:13" ht="12.75">
      <c r="A38" s="22">
        <v>39578</v>
      </c>
      <c r="B38" s="22">
        <v>39594</v>
      </c>
      <c r="C38" s="23" t="s">
        <v>33</v>
      </c>
      <c r="D38" s="23" t="s">
        <v>33</v>
      </c>
      <c r="E38" s="23">
        <v>370</v>
      </c>
      <c r="F38" s="23" t="s">
        <v>109</v>
      </c>
      <c r="G38" s="23" t="s">
        <v>117</v>
      </c>
      <c r="H38" s="17">
        <v>54</v>
      </c>
      <c r="I38" s="23" t="s">
        <v>118</v>
      </c>
      <c r="J38" s="23" t="s">
        <v>37</v>
      </c>
      <c r="K38" s="23">
        <v>8</v>
      </c>
      <c r="L38" s="23" t="s">
        <v>12</v>
      </c>
      <c r="M38" s="16">
        <f t="shared" si="0"/>
        <v>37</v>
      </c>
    </row>
    <row r="39" spans="1:13" ht="12.75">
      <c r="A39" s="22">
        <v>39956</v>
      </c>
      <c r="B39" s="22">
        <v>39970</v>
      </c>
      <c r="C39" s="23" t="s">
        <v>33</v>
      </c>
      <c r="D39" s="23" t="s">
        <v>33</v>
      </c>
      <c r="E39" s="23">
        <v>362</v>
      </c>
      <c r="F39" s="23" t="s">
        <v>109</v>
      </c>
      <c r="G39" s="23" t="s">
        <v>117</v>
      </c>
      <c r="H39" s="17">
        <v>54</v>
      </c>
      <c r="I39" s="23" t="s">
        <v>119</v>
      </c>
      <c r="J39" s="23" t="s">
        <v>37</v>
      </c>
      <c r="K39" s="23">
        <v>8</v>
      </c>
      <c r="L39" s="23" t="s">
        <v>12</v>
      </c>
      <c r="M39" s="16">
        <f t="shared" si="0"/>
        <v>38</v>
      </c>
    </row>
    <row r="40" spans="1:13" ht="12.75">
      <c r="A40" s="22">
        <v>40308</v>
      </c>
      <c r="B40" s="22">
        <v>40324</v>
      </c>
      <c r="C40" s="23" t="s">
        <v>120</v>
      </c>
      <c r="D40" s="23" t="s">
        <v>120</v>
      </c>
      <c r="E40" s="23">
        <v>392</v>
      </c>
      <c r="F40" s="23" t="s">
        <v>34</v>
      </c>
      <c r="G40" s="23" t="s">
        <v>117</v>
      </c>
      <c r="H40" s="17">
        <v>54</v>
      </c>
      <c r="I40" s="23" t="s">
        <v>118</v>
      </c>
      <c r="J40" s="23" t="s">
        <v>37</v>
      </c>
      <c r="K40" s="23">
        <v>8</v>
      </c>
      <c r="L40" s="23" t="s">
        <v>12</v>
      </c>
      <c r="M40" s="16">
        <f t="shared" si="0"/>
        <v>39</v>
      </c>
    </row>
    <row r="41" spans="1:13" ht="12.75">
      <c r="A41" s="22">
        <v>40509</v>
      </c>
      <c r="B41" s="22">
        <v>40530</v>
      </c>
      <c r="C41" s="23" t="s">
        <v>121</v>
      </c>
      <c r="D41" s="23" t="s">
        <v>122</v>
      </c>
      <c r="E41" s="23">
        <v>410</v>
      </c>
      <c r="F41" s="23" t="s">
        <v>123</v>
      </c>
      <c r="G41" s="23" t="s">
        <v>124</v>
      </c>
      <c r="H41" s="17">
        <v>44</v>
      </c>
      <c r="I41" s="23" t="s">
        <v>125</v>
      </c>
      <c r="J41" s="23" t="s">
        <v>126</v>
      </c>
      <c r="K41" s="23">
        <v>8</v>
      </c>
      <c r="L41" s="23" t="s">
        <v>12</v>
      </c>
      <c r="M41" s="16">
        <f t="shared" si="0"/>
        <v>40</v>
      </c>
    </row>
    <row r="42" spans="1:13" ht="12.75">
      <c r="A42" s="22">
        <v>40831</v>
      </c>
      <c r="B42" s="22">
        <v>40839</v>
      </c>
      <c r="C42" s="23" t="s">
        <v>127</v>
      </c>
      <c r="D42" s="23" t="s">
        <v>128</v>
      </c>
      <c r="E42" s="23">
        <v>110</v>
      </c>
      <c r="F42" s="23" t="s">
        <v>129</v>
      </c>
      <c r="G42" s="23" t="s">
        <v>130</v>
      </c>
      <c r="H42" s="17">
        <v>44</v>
      </c>
      <c r="I42" s="23" t="s">
        <v>131</v>
      </c>
      <c r="J42" s="23" t="s">
        <v>37</v>
      </c>
      <c r="K42" s="23">
        <v>6</v>
      </c>
      <c r="L42" s="23" t="s">
        <v>12</v>
      </c>
      <c r="M42" s="16">
        <f>M41+1</f>
        <v>41</v>
      </c>
    </row>
    <row r="43" spans="1:13" ht="12.75">
      <c r="A43" s="22">
        <v>41181</v>
      </c>
      <c r="B43" s="22">
        <v>41195</v>
      </c>
      <c r="C43" s="23" t="s">
        <v>33</v>
      </c>
      <c r="D43" s="23" t="s">
        <v>38</v>
      </c>
      <c r="E43" s="23">
        <v>342.88</v>
      </c>
      <c r="F43" s="31" t="s">
        <v>132</v>
      </c>
      <c r="G43" s="31" t="s">
        <v>133</v>
      </c>
      <c r="H43" s="17">
        <v>53</v>
      </c>
      <c r="I43" s="31" t="s">
        <v>134</v>
      </c>
      <c r="J43" s="23" t="s">
        <v>37</v>
      </c>
      <c r="K43" s="23">
        <v>8</v>
      </c>
      <c r="L43" s="23" t="s">
        <v>12</v>
      </c>
      <c r="M43" s="16">
        <f>M42+1</f>
        <v>42</v>
      </c>
    </row>
    <row r="44" ht="12.75">
      <c r="E44" s="16">
        <f>SUM(E2:E43)</f>
        <v>12277.6</v>
      </c>
    </row>
    <row r="46" spans="4:10" s="25" customFormat="1" ht="20.25" customHeight="1">
      <c r="D46" s="25" t="s">
        <v>110</v>
      </c>
      <c r="E46" s="25">
        <f>COUNTIF($F$2:$F$42,"*Türkisch*")</f>
        <v>23</v>
      </c>
      <c r="H46" s="17"/>
      <c r="I46" s="25" t="s">
        <v>37</v>
      </c>
      <c r="J46" s="25">
        <f>COUNTIF($J$2:$J$43,"*SUN CHARTER*")</f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&amp;CTörns Martin Rothfuss nach SHS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Rothfuss,Martin</cp:lastModifiedBy>
  <cp:lastPrinted>2010-10-31T12:32:07Z</cp:lastPrinted>
  <dcterms:modified xsi:type="dcterms:W3CDTF">2012-10-22T07:07:18Z</dcterms:modified>
  <cp:category/>
  <cp:version/>
  <cp:contentType/>
  <cp:contentStatus/>
</cp:coreProperties>
</file>